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640" activeTab="0"/>
  </bookViews>
  <sheets>
    <sheet name="編資" sheetId="1" r:id="rId1"/>
    <sheet name="行銷" sheetId="2" r:id="rId2"/>
    <sheet name="保險" sheetId="3" r:id="rId3"/>
    <sheet name="法規" sheetId="4" r:id="rId4"/>
    <sheet name="會員" sheetId="5" r:id="rId5"/>
    <sheet name="教育" sheetId="6" r:id="rId6"/>
    <sheet name="學術" sheetId="7" r:id="rId7"/>
    <sheet name="財務" sheetId="8" r:id="rId8"/>
  </sheets>
  <definedNames/>
  <calcPr fullCalcOnLoad="1"/>
</workbook>
</file>

<file path=xl/sharedStrings.xml><?xml version="1.0" encoding="utf-8"?>
<sst xmlns="http://schemas.openxmlformats.org/spreadsheetml/2006/main" count="198" uniqueCount="114">
  <si>
    <t>工 作 內 容</t>
  </si>
  <si>
    <t>執行時間</t>
  </si>
  <si>
    <t>負責執行人</t>
  </si>
  <si>
    <t>社團法人中華民國物理治療師公會全國聯合會</t>
  </si>
  <si>
    <t>物理治療行銷委員會99年度工作計畫</t>
  </si>
  <si>
    <t>主委：鍾孟呈理事</t>
  </si>
  <si>
    <t>委員：林靜君理事、陳昆鴻理事、楊順安理事、潘青正委員</t>
  </si>
  <si>
    <t>全年</t>
  </si>
  <si>
    <t>舉辦物理治療行銷聯誼會會(預計活動場次北中南3場，每場經費20000元，共計60000元)</t>
  </si>
  <si>
    <t>製作物理治療形象廣告短片及公益宣導</t>
  </si>
  <si>
    <t>委員會內部會議(餐費350元*5人，共1,750元。預計會議4次，合計7,000元。另雜項支出一筆10,000元)</t>
  </si>
  <si>
    <t>常規處理</t>
  </si>
  <si>
    <t>鍾孟呈理事</t>
  </si>
  <si>
    <t>預算總金額</t>
  </si>
  <si>
    <t>保險委員會99年度工作計畫</t>
  </si>
  <si>
    <r>
      <t>99</t>
    </r>
    <r>
      <rPr>
        <sz val="12"/>
        <color indexed="8"/>
        <rFont val="標楷體"/>
        <family val="4"/>
      </rPr>
      <t>年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日至</t>
    </r>
    <r>
      <rPr>
        <sz val="12"/>
        <rFont val="標楷體"/>
        <family val="4"/>
      </rPr>
      <t>99</t>
    </r>
    <r>
      <rPr>
        <sz val="12"/>
        <color indexed="8"/>
        <rFont val="標楷體"/>
        <family val="4"/>
      </rPr>
      <t>年</t>
    </r>
    <r>
      <rPr>
        <sz val="12"/>
        <rFont val="標楷體"/>
        <family val="4"/>
      </rPr>
      <t>12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>31</t>
    </r>
    <r>
      <rPr>
        <sz val="12"/>
        <color indexed="8"/>
        <rFont val="標楷體"/>
        <family val="4"/>
      </rPr>
      <t>日</t>
    </r>
  </si>
  <si>
    <t>主委：朱世瑋理事</t>
  </si>
  <si>
    <t>委員：徐瑞隆理事、陳麒全候補理事</t>
  </si>
  <si>
    <t>委員會內部會議：視需要舉行委員會議或相關聯繫會議以因應討論重大健保議題。</t>
  </si>
  <si>
    <t>全年度</t>
  </si>
  <si>
    <t>主委及全體委員</t>
  </si>
  <si>
    <t>會員公會服務委員會99年度工作計畫</t>
  </si>
  <si>
    <t>主委：黃俊民常務理事</t>
  </si>
  <si>
    <t>委員：黃劭瑋理事、楊德炫理事</t>
  </si>
  <si>
    <t>辦理縣市公會入會</t>
  </si>
  <si>
    <t>全年度</t>
  </si>
  <si>
    <t>全年度</t>
  </si>
  <si>
    <t>黃俊民</t>
  </si>
  <si>
    <t>推動縣市公會舉辦專業活動  (預計推動8個會員公會舉辦1~2場活動，每場活動費10,000~20,000元)</t>
  </si>
  <si>
    <t>委員會會議  (每次交通費 1,500元x3人，餐費 400元x3人，雜項支出1,300元，共計7,000元，合計14,000元)</t>
  </si>
  <si>
    <t>3月、9月</t>
  </si>
  <si>
    <t>全體委員</t>
  </si>
  <si>
    <t>社團法人中華民國物理治療師公會全國聯合會</t>
  </si>
  <si>
    <r>
      <t>學術委員會</t>
    </r>
    <r>
      <rPr>
        <b/>
        <sz val="16"/>
        <rFont val="Times New Roman"/>
        <family val="1"/>
      </rPr>
      <t>99</t>
    </r>
    <r>
      <rPr>
        <b/>
        <sz val="16"/>
        <rFont val="標楷體"/>
        <family val="4"/>
      </rPr>
      <t>年度工作計畫</t>
    </r>
  </si>
  <si>
    <r>
      <t>99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99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31 </t>
    </r>
    <r>
      <rPr>
        <sz val="12"/>
        <rFont val="新細明體"/>
        <family val="0"/>
      </rPr>
      <t>日</t>
    </r>
  </si>
  <si>
    <r>
      <t>99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99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31 </t>
    </r>
    <r>
      <rPr>
        <sz val="12"/>
        <rFont val="新細明體"/>
        <family val="0"/>
      </rPr>
      <t>日</t>
    </r>
  </si>
  <si>
    <t>主委：吳宏嘉理事</t>
  </si>
  <si>
    <t>委員：李郡鳳理事、許應勃委員、施光庭委員</t>
  </si>
  <si>
    <t>舉辦跨專業繼續教育課程(預計舉辦2次課程，每次經費75,000元。)</t>
  </si>
  <si>
    <t>委員會會議(每次交通費1,400元*4人、餐費300元*4人，共6,800元。預計會議2次，合計13,600元。另雜項支出一筆2,000元)</t>
  </si>
  <si>
    <t>預算總金額</t>
  </si>
  <si>
    <r>
      <t>財務委員會</t>
    </r>
    <r>
      <rPr>
        <b/>
        <sz val="16"/>
        <rFont val="Times New Roman"/>
        <family val="1"/>
      </rPr>
      <t>99</t>
    </r>
    <r>
      <rPr>
        <b/>
        <sz val="16"/>
        <rFont val="標楷體"/>
        <family val="4"/>
      </rPr>
      <t>年度工作計畫</t>
    </r>
  </si>
  <si>
    <t>主委：林東澤理事</t>
  </si>
  <si>
    <t>委員：劉益昇理事</t>
  </si>
  <si>
    <t>製作99年收支決算表。</t>
  </si>
  <si>
    <t>99年度終了後兩個月辦理</t>
  </si>
  <si>
    <t>會務秘書登錄
財務主委複查</t>
  </si>
  <si>
    <t>製作99年度財務報表：資產負債表、損益表、試算表、財產目錄及現金出納表。
{會計科目：勞務費}</t>
  </si>
  <si>
    <t>會計師製作
財務主委複查</t>
  </si>
  <si>
    <t>登錄原始憑證及月報表：郵局帳戶收支明細表、郵撥帳戶收支明細表、零用金收支明細表。</t>
  </si>
  <si>
    <t>經常辦理</t>
  </si>
  <si>
    <t>過帳、製作傳票、日記帳、分類帳、損益表（收支決算表）。
{會計科目：勞務費}</t>
  </si>
  <si>
    <t>各項活動預算審查。</t>
  </si>
  <si>
    <t>委員</t>
  </si>
  <si>
    <t>各項活動決算審查。</t>
  </si>
  <si>
    <t>財務主委</t>
  </si>
  <si>
    <t>各項請款。</t>
  </si>
  <si>
    <t>協調各委員會工作計劃，編列100年度預算。</t>
  </si>
  <si>
    <t>100年度開始前兩個月辦理</t>
  </si>
  <si>
    <t>財務主委</t>
  </si>
  <si>
    <r>
      <t>99</t>
    </r>
    <r>
      <rPr>
        <sz val="12"/>
        <rFont val="標楷體"/>
        <family val="4"/>
      </rPr>
      <t xml:space="preserve">年度財務報表查核簽証費用
</t>
    </r>
    <r>
      <rPr>
        <sz val="12"/>
        <rFont val="Times New Roman"/>
        <family val="1"/>
      </rPr>
      <t>{</t>
    </r>
    <r>
      <rPr>
        <sz val="12"/>
        <rFont val="標楷體"/>
        <family val="4"/>
      </rPr>
      <t>會計科目：其他費用</t>
    </r>
    <r>
      <rPr>
        <sz val="12"/>
        <rFont val="Times New Roman"/>
        <family val="1"/>
      </rPr>
      <t>}</t>
    </r>
  </si>
  <si>
    <t>會計師製作</t>
  </si>
  <si>
    <t>繼續教育學分認證委員會99年度工作計畫</t>
  </si>
  <si>
    <t>主委：陳貞吟常務理事</t>
  </si>
  <si>
    <t>委員：施啟明常務理事、歐育志常務理事、林光華理事、</t>
  </si>
  <si>
    <r>
      <t xml:space="preserve">                 </t>
    </r>
    <r>
      <rPr>
        <sz val="12"/>
        <color indexed="8"/>
        <rFont val="標楷體"/>
        <family val="4"/>
      </rPr>
      <t>王淳厚常務監事、曹昭懿監事、劉文瑜委員</t>
    </r>
  </si>
  <si>
    <t>經常性辦理</t>
  </si>
  <si>
    <t>各委員</t>
  </si>
  <si>
    <t>三個月一次</t>
  </si>
  <si>
    <t>陳貞吟</t>
  </si>
  <si>
    <t>預算總金額</t>
  </si>
  <si>
    <t>法規政策委員會99年度工作計畫</t>
  </si>
  <si>
    <t>主委：歐育志常務理事</t>
  </si>
  <si>
    <t>委員：黃建源理事、林素祺理事、陳志明理事</t>
  </si>
  <si>
    <t>委員會全體</t>
  </si>
  <si>
    <t>每月</t>
  </si>
  <si>
    <t>繼續教育學分認證(開課單位繳交之審核案件費用，每場收取1000元預計150場次)</t>
  </si>
  <si>
    <t>舉辦物理治療繼續教育課程(預計舉辦20次課程，每次經費6,000元。)</t>
  </si>
  <si>
    <t>會計事務所記帳費用暨帳冊費＄5,800 * 13 +5,800 ＝＄81,200</t>
  </si>
  <si>
    <t>ptnews稿費、審稿費</t>
  </si>
  <si>
    <t>99年01月01日至99年12月31日</t>
  </si>
  <si>
    <t>全體編資委員</t>
  </si>
  <si>
    <t>經費收入</t>
  </si>
  <si>
    <t>經費支出</t>
  </si>
  <si>
    <t>全聯會補助</t>
  </si>
  <si>
    <t>繼續教育學分認證(每場次審查費100元，複審費100元）預計150場次</t>
  </si>
  <si>
    <t>委員會會議(每次交通費1400元*9人、餐費300元*9人，共15300元。預計會議4次，合計61200元。另雜項支出一筆5,000元)</t>
  </si>
  <si>
    <t>宣導繼續教育積分及學分認證制度。</t>
  </si>
  <si>
    <t>經費支出</t>
  </si>
  <si>
    <t>99年01月01日至99年12月31 日</t>
  </si>
  <si>
    <t>縣市公會理事長聯誼活動 (預計兩次)   [每次餐費500元x20人，住宿費 1,500元x20人，交通補助費 1,000元x20人，雜項支出3,000元，共計63,000元，合計126,000元。]</t>
  </si>
  <si>
    <t>5月、11月(配合理監事會議)</t>
  </si>
  <si>
    <t>協助各縣市地方公會舉辦物理治療行銷關懷活動(預計活動場次11場，每場經費10000元，共計110000元)</t>
  </si>
  <si>
    <r>
      <t>參加醫療品質暨人力監督聯盟會議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*5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7,000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</si>
  <si>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r>
      <t>討論新制醫院評鑑基準之相關醫事規定內外部會議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人、餐費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10,500</t>
    </r>
    <r>
      <rPr>
        <sz val="12"/>
        <color indexed="8"/>
        <rFont val="標楷體"/>
        <family val="4"/>
      </rPr>
      <t>元。預計會議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次，合計</t>
    </r>
    <r>
      <rPr>
        <sz val="12"/>
        <color indexed="8"/>
        <rFont val="Times New Roman"/>
        <family val="1"/>
      </rPr>
      <t>21,000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5,000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</si>
  <si>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t>年度</t>
  </si>
  <si>
    <t>委員會全體</t>
  </si>
  <si>
    <r>
      <t>長照十年相關法規協助辦理內外部會議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人、餐費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10,500</t>
    </r>
    <r>
      <rPr>
        <sz val="12"/>
        <color indexed="8"/>
        <rFont val="標楷體"/>
        <family val="4"/>
      </rPr>
      <t>元。預計會議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次，合計</t>
    </r>
    <r>
      <rPr>
        <sz val="12"/>
        <color indexed="8"/>
        <rFont val="Times New Roman"/>
        <family val="1"/>
      </rPr>
      <t>21,000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7,000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</si>
  <si>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r>
      <t>各委員會相關法規協助辦理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*10</t>
    </r>
    <r>
      <rPr>
        <sz val="12"/>
        <color indexed="8"/>
        <rFont val="標楷體"/>
        <family val="4"/>
      </rPr>
      <t>人共</t>
    </r>
    <r>
      <rPr>
        <sz val="12"/>
        <color indexed="8"/>
        <rFont val="Times New Roman"/>
        <family val="1"/>
      </rPr>
      <t>14,000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5,000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</si>
  <si>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t>全聯會補助</t>
  </si>
  <si>
    <r>
      <t>參與對外會議包括衛生署、健保局</t>
    </r>
    <r>
      <rPr>
        <sz val="12"/>
        <color indexed="8"/>
        <rFont val="Times New Roman"/>
        <family val="1"/>
      </rPr>
      <t>……</t>
    </r>
    <r>
      <rPr>
        <sz val="12"/>
        <color indexed="8"/>
        <rFont val="標楷體"/>
        <family val="4"/>
      </rPr>
      <t>等會議。</t>
    </r>
  </si>
  <si>
    <r>
      <t>針對保險相關議題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包括長照保險、給付一級制或治療所發展</t>
    </r>
    <r>
      <rPr>
        <sz val="12"/>
        <color indexed="8"/>
        <rFont val="Times New Roman"/>
        <family val="1"/>
      </rPr>
      <t>…….</t>
    </r>
    <r>
      <rPr>
        <sz val="12"/>
        <color indexed="8"/>
        <rFont val="標楷體"/>
        <family val="4"/>
      </rPr>
      <t>等議題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召開座談會。</t>
    </r>
  </si>
  <si>
    <t>預算總金額</t>
  </si>
  <si>
    <r>
      <t>編輯資管委員會</t>
    </r>
    <r>
      <rPr>
        <b/>
        <sz val="16"/>
        <color indexed="8"/>
        <rFont val="Times New Roman"/>
        <family val="1"/>
      </rPr>
      <t>99</t>
    </r>
    <r>
      <rPr>
        <b/>
        <sz val="16"/>
        <color indexed="8"/>
        <rFont val="標楷體"/>
        <family val="4"/>
      </rPr>
      <t>年度工作計畫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</si>
  <si>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新細明體"/>
        <family val="1"/>
      </rPr>
      <t>日至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 xml:space="preserve">31 </t>
    </r>
    <r>
      <rPr>
        <sz val="12"/>
        <color indexed="8"/>
        <rFont val="新細明體"/>
        <family val="1"/>
      </rPr>
      <t>日</t>
    </r>
  </si>
  <si>
    <t>主委：林光華理事</t>
  </si>
  <si>
    <t>委員：林慧芬理事、林政毅委員、鄭丁旺委員</t>
  </si>
  <si>
    <t>網站維護費用</t>
  </si>
  <si>
    <t>秘書長</t>
  </si>
  <si>
    <t>會員公會子網站開站設定費</t>
  </si>
  <si>
    <t>虛擬實體空間(VPS)續租年費</t>
  </si>
  <si>
    <t>99年8~9月</t>
  </si>
  <si>
    <t>郵件伺服器,會員信箱續租年費</t>
  </si>
  <si>
    <t>99年4~5月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</si>
</sst>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$&quot;#,##0_);[Red]\(&quot;$&quot;#,##0\)"/>
    <numFmt numFmtId="178" formatCode="&quot;$&quot;#,##0_);\(&quot;$&quot;#,##0\)"/>
  </numFmts>
  <fonts count="17">
    <font>
      <sz val="12"/>
      <name val="新細明體"/>
      <family val="0"/>
    </font>
    <font>
      <u val="double"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Calibri"/>
      <family val="2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新細明體"/>
      <family val="1"/>
    </font>
    <font>
      <u val="double"/>
      <sz val="16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7" fillId="0" borderId="0" xfId="15" applyFont="1" applyBorder="1" applyAlignment="1">
      <alignment horizontal="left" vertical="top" wrapText="1"/>
      <protection/>
    </xf>
    <xf numFmtId="0" fontId="7" fillId="0" borderId="2" xfId="15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center" vertical="top" wrapText="1"/>
    </xf>
    <xf numFmtId="0" fontId="7" fillId="0" borderId="1" xfId="15" applyFont="1" applyBorder="1" applyAlignment="1">
      <alignment vertical="top" wrapText="1"/>
      <protection/>
    </xf>
    <xf numFmtId="6" fontId="7" fillId="0" borderId="3" xfId="15" applyNumberFormat="1" applyFont="1" applyBorder="1" applyAlignment="1">
      <alignment horizontal="right" vertical="top" wrapText="1"/>
      <protection/>
    </xf>
    <xf numFmtId="0" fontId="7" fillId="0" borderId="0" xfId="15" applyFont="1" applyBorder="1" applyAlignment="1">
      <alignment vertical="top" wrapText="1"/>
      <protection/>
    </xf>
    <xf numFmtId="0" fontId="7" fillId="0" borderId="2" xfId="15" applyFont="1" applyBorder="1" applyAlignment="1">
      <alignment vertical="top" wrapText="1"/>
      <protection/>
    </xf>
    <xf numFmtId="6" fontId="7" fillId="0" borderId="3" xfId="15" applyNumberFormat="1" applyFont="1" applyBorder="1" applyAlignment="1">
      <alignment vertical="top" wrapText="1"/>
      <protection/>
    </xf>
    <xf numFmtId="0" fontId="7" fillId="0" borderId="2" xfId="0" applyFont="1" applyBorder="1" applyAlignment="1">
      <alignment horizontal="center" vertical="top" wrapText="1"/>
    </xf>
    <xf numFmtId="0" fontId="7" fillId="0" borderId="1" xfId="15" applyFont="1" applyBorder="1" applyAlignment="1">
      <alignment horizontal="left" vertical="top" wrapText="1"/>
      <protection/>
    </xf>
    <xf numFmtId="0" fontId="7" fillId="0" borderId="4" xfId="15" applyFont="1" applyBorder="1" applyAlignment="1">
      <alignment vertical="top" wrapText="1"/>
      <protection/>
    </xf>
    <xf numFmtId="0" fontId="7" fillId="0" borderId="5" xfId="15" applyFont="1" applyBorder="1" applyAlignment="1">
      <alignment vertical="top" wrapText="1"/>
      <protection/>
    </xf>
    <xf numFmtId="0" fontId="7" fillId="0" borderId="6" xfId="0" applyFont="1" applyBorder="1" applyAlignment="1">
      <alignment horizontal="center" vertical="top" wrapText="1"/>
    </xf>
    <xf numFmtId="0" fontId="7" fillId="0" borderId="6" xfId="15" applyFont="1" applyBorder="1" applyAlignment="1">
      <alignment horizontal="left" vertical="top" wrapText="1"/>
      <protection/>
    </xf>
    <xf numFmtId="6" fontId="7" fillId="0" borderId="7" xfId="15" applyNumberFormat="1" applyFont="1" applyBorder="1" applyAlignment="1">
      <alignment horizontal="right" vertical="top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15" applyFont="1" applyBorder="1" applyAlignment="1">
      <alignment horizontal="justify" vertical="top" wrapText="1"/>
      <protection/>
    </xf>
    <xf numFmtId="0" fontId="8" fillId="0" borderId="0" xfId="15" applyFont="1" applyBorder="1" applyAlignment="1">
      <alignment horizontal="justify" vertical="top" wrapText="1"/>
      <protection/>
    </xf>
    <xf numFmtId="0" fontId="3" fillId="0" borderId="1" xfId="15" applyFont="1" applyBorder="1" applyAlignment="1">
      <alignment horizontal="left" vertical="top" wrapText="1"/>
      <protection/>
    </xf>
    <xf numFmtId="6" fontId="3" fillId="0" borderId="0" xfId="15" applyNumberFormat="1" applyFont="1" applyAlignment="1">
      <alignment vertical="top"/>
      <protection/>
    </xf>
    <xf numFmtId="0" fontId="3" fillId="0" borderId="4" xfId="0" applyFont="1" applyBorder="1" applyAlignment="1">
      <alignment vertical="top"/>
    </xf>
    <xf numFmtId="6" fontId="9" fillId="0" borderId="0" xfId="15" applyNumberFormat="1" applyFont="1" applyAlignment="1">
      <alignment vertical="top"/>
      <protection/>
    </xf>
    <xf numFmtId="0" fontId="3" fillId="0" borderId="0" xfId="15" applyFont="1" applyAlignment="1">
      <alignment vertical="top"/>
      <protection/>
    </xf>
    <xf numFmtId="0" fontId="3" fillId="0" borderId="1" xfId="15" applyFont="1" applyBorder="1" applyAlignment="1">
      <alignment horizontal="center" vertical="top" wrapText="1"/>
      <protection/>
    </xf>
    <xf numFmtId="0" fontId="3" fillId="0" borderId="0" xfId="15" applyFont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6" fontId="3" fillId="0" borderId="0" xfId="0" applyNumberFormat="1" applyFont="1" applyBorder="1" applyAlignment="1">
      <alignment horizontal="right" vertical="center"/>
    </xf>
    <xf numFmtId="0" fontId="3" fillId="0" borderId="0" xfId="15" applyFont="1" applyAlignment="1">
      <alignment horizontal="justify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6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4" xfId="15" applyFont="1" applyBorder="1" applyAlignment="1">
      <alignment horizontal="justify" vertical="top" wrapText="1"/>
      <protection/>
    </xf>
    <xf numFmtId="0" fontId="11" fillId="0" borderId="4" xfId="15" applyFont="1" applyBorder="1" applyAlignment="1">
      <alignment horizontal="justify" vertical="top" wrapText="1"/>
      <protection/>
    </xf>
    <xf numFmtId="0" fontId="9" fillId="0" borderId="6" xfId="0" applyFont="1" applyBorder="1" applyAlignment="1">
      <alignment horizontal="center" vertical="top"/>
    </xf>
    <xf numFmtId="0" fontId="9" fillId="0" borderId="6" xfId="15" applyFont="1" applyBorder="1" applyAlignment="1">
      <alignment horizontal="center" vertical="top" wrapText="1"/>
      <protection/>
    </xf>
    <xf numFmtId="6" fontId="11" fillId="0" borderId="4" xfId="15" applyNumberFormat="1" applyFont="1" applyBorder="1" applyAlignment="1">
      <alignment vertical="top"/>
      <protection/>
    </xf>
    <xf numFmtId="0" fontId="10" fillId="0" borderId="0" xfId="0" applyFont="1" applyAlignment="1">
      <alignment horizontal="justify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/>
    </xf>
    <xf numFmtId="177" fontId="3" fillId="0" borderId="9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6" xfId="15" applyNumberFormat="1" applyFont="1" applyBorder="1" applyAlignment="1">
      <alignment horizontal="right" vertical="top" wrapText="1"/>
      <protection/>
    </xf>
    <xf numFmtId="6" fontId="3" fillId="0" borderId="1" xfId="15" applyNumberFormat="1" applyFont="1" applyBorder="1" applyAlignment="1">
      <alignment vertical="top"/>
      <protection/>
    </xf>
    <xf numFmtId="6" fontId="8" fillId="0" borderId="1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6" fontId="3" fillId="0" borderId="3" xfId="0" applyNumberFormat="1" applyFont="1" applyBorder="1" applyAlignment="1">
      <alignment horizontal="right" vertical="top" wrapText="1"/>
    </xf>
    <xf numFmtId="6" fontId="3" fillId="0" borderId="7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177" fontId="7" fillId="0" borderId="1" xfId="15" applyNumberFormat="1" applyFont="1" applyBorder="1" applyAlignment="1">
      <alignment horizontal="right" vertical="top" wrapText="1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7" fillId="0" borderId="1" xfId="0" applyFont="1" applyBorder="1" applyAlignment="1">
      <alignment horizontal="center" vertical="top"/>
    </xf>
    <xf numFmtId="0" fontId="7" fillId="0" borderId="1" xfId="15" applyFont="1" applyBorder="1" applyAlignment="1">
      <alignment horizontal="left" vertical="top" wrapText="1"/>
      <protection/>
    </xf>
    <xf numFmtId="6" fontId="7" fillId="0" borderId="0" xfId="15" applyNumberFormat="1" applyFont="1" applyAlignment="1">
      <alignment vertical="top"/>
      <protection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4" xfId="15" applyFont="1" applyBorder="1" applyAlignment="1">
      <alignment horizontal="justify" vertical="top" wrapText="1"/>
      <protection/>
    </xf>
    <xf numFmtId="0" fontId="15" fillId="0" borderId="4" xfId="15" applyFont="1" applyBorder="1" applyAlignment="1">
      <alignment horizontal="justify" vertical="top" wrapText="1"/>
      <protection/>
    </xf>
    <xf numFmtId="0" fontId="7" fillId="0" borderId="6" xfId="0" applyFont="1" applyBorder="1" applyAlignment="1">
      <alignment horizontal="center" vertical="top"/>
    </xf>
    <xf numFmtId="0" fontId="7" fillId="0" borderId="6" xfId="15" applyFont="1" applyBorder="1" applyAlignment="1">
      <alignment horizontal="center" vertical="top" wrapText="1"/>
      <protection/>
    </xf>
    <xf numFmtId="6" fontId="15" fillId="0" borderId="4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vertical="top" wrapText="1"/>
    </xf>
    <xf numFmtId="6" fontId="7" fillId="0" borderId="3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6" fontId="7" fillId="0" borderId="7" xfId="15" applyNumberFormat="1" applyFont="1" applyBorder="1" applyAlignment="1">
      <alignment vertical="top"/>
      <protection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176" fontId="7" fillId="0" borderId="3" xfId="0" applyNumberFormat="1" applyFont="1" applyBorder="1" applyAlignment="1">
      <alignment horizontal="right" vertical="top"/>
    </xf>
    <xf numFmtId="6" fontId="7" fillId="0" borderId="1" xfId="15" applyNumberFormat="1" applyFont="1" applyBorder="1" applyAlignment="1">
      <alignment vertical="top"/>
      <protection/>
    </xf>
    <xf numFmtId="0" fontId="7" fillId="0" borderId="1" xfId="0" applyFont="1" applyBorder="1" applyAlignment="1">
      <alignment vertical="top"/>
    </xf>
    <xf numFmtId="6" fontId="7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6" xfId="15" applyNumberFormat="1" applyFont="1" applyBorder="1" applyAlignment="1">
      <alignment horizontal="right" vertical="top" wrapText="1"/>
      <protection/>
    </xf>
    <xf numFmtId="0" fontId="7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6" fontId="15" fillId="0" borderId="1" xfId="15" applyNumberFormat="1" applyFont="1" applyBorder="1" applyAlignment="1">
      <alignment vertical="top"/>
      <protection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176" fontId="7" fillId="0" borderId="7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7" fillId="0" borderId="10" xfId="15" applyFont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0" fontId="7" fillId="0" borderId="8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horizontal="center" vertical="center"/>
      <protection/>
    </xf>
    <xf numFmtId="0" fontId="15" fillId="0" borderId="0" xfId="15" applyFont="1" applyAlignment="1">
      <alignment vertical="top"/>
      <protection/>
    </xf>
    <xf numFmtId="0" fontId="15" fillId="0" borderId="0" xfId="15" applyFont="1">
      <alignment/>
      <protection/>
    </xf>
    <xf numFmtId="0" fontId="7" fillId="0" borderId="0" xfId="15" applyFont="1" applyBorder="1" applyAlignment="1">
      <alignment vertical="top" wrapText="1"/>
      <protection/>
    </xf>
    <xf numFmtId="0" fontId="7" fillId="0" borderId="2" xfId="15" applyFont="1" applyBorder="1" applyAlignment="1">
      <alignment vertical="top" wrapText="1"/>
      <protection/>
    </xf>
    <xf numFmtId="0" fontId="7" fillId="0" borderId="1" xfId="15" applyFont="1" applyBorder="1" applyAlignment="1">
      <alignment vertical="top" wrapText="1"/>
      <protection/>
    </xf>
    <xf numFmtId="6" fontId="7" fillId="0" borderId="3" xfId="15" applyNumberFormat="1" applyFont="1" applyBorder="1" applyAlignment="1">
      <alignment vertical="top" wrapText="1"/>
      <protection/>
    </xf>
    <xf numFmtId="0" fontId="15" fillId="0" borderId="0" xfId="15" applyFont="1" applyAlignment="1">
      <alignment vertical="top" wrapText="1"/>
      <protection/>
    </xf>
    <xf numFmtId="0" fontId="7" fillId="0" borderId="0" xfId="15" applyFont="1" applyBorder="1" applyAlignment="1">
      <alignment horizontal="right" vertical="top" wrapText="1"/>
      <protection/>
    </xf>
    <xf numFmtId="0" fontId="7" fillId="0" borderId="4" xfId="15" applyFont="1" applyBorder="1" applyAlignment="1">
      <alignment vertical="top" wrapText="1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/>
      <protection/>
    </xf>
    <xf numFmtId="0" fontId="15" fillId="0" borderId="0" xfId="15" applyFont="1" applyAlignment="1">
      <alignment horizontal="center" vertical="center"/>
      <protection/>
    </xf>
    <xf numFmtId="0" fontId="15" fillId="0" borderId="0" xfId="15" applyFont="1" applyAlignment="1">
      <alignment/>
      <protection/>
    </xf>
    <xf numFmtId="6" fontId="7" fillId="0" borderId="0" xfId="15" applyNumberFormat="1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</cellXfs>
  <cellStyles count="7">
    <cellStyle name="Normal" xfId="0"/>
    <cellStyle name="一般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7">
      <selection activeCell="H22" sqref="H22"/>
    </sheetView>
  </sheetViews>
  <sheetFormatPr defaultColWidth="8.875" defaultRowHeight="16.5"/>
  <cols>
    <col min="1" max="1" width="2.375" style="109" customWidth="1"/>
    <col min="2" max="2" width="33.875" style="43" customWidth="1"/>
    <col min="3" max="3" width="1.25" style="159" customWidth="1"/>
    <col min="4" max="5" width="12.625" style="109" customWidth="1"/>
    <col min="6" max="6" width="11.50390625" style="142" customWidth="1"/>
    <col min="7" max="7" width="11.50390625" style="112" customWidth="1"/>
    <col min="8" max="9" width="8.875" style="111" customWidth="1"/>
    <col min="10" max="16384" width="8.875" style="71" customWidth="1"/>
  </cols>
  <sheetData>
    <row r="1" spans="1:9" s="27" customFormat="1" ht="21">
      <c r="A1" s="106" t="s">
        <v>3</v>
      </c>
      <c r="B1" s="106"/>
      <c r="C1" s="106"/>
      <c r="D1" s="106"/>
      <c r="E1" s="106"/>
      <c r="F1" s="106"/>
      <c r="G1" s="106"/>
      <c r="H1" s="26"/>
      <c r="I1" s="26"/>
    </row>
    <row r="2" spans="1:9" s="27" customFormat="1" ht="21">
      <c r="A2" s="107" t="s">
        <v>103</v>
      </c>
      <c r="B2" s="107"/>
      <c r="C2" s="107"/>
      <c r="D2" s="107"/>
      <c r="E2" s="107"/>
      <c r="F2" s="107"/>
      <c r="G2" s="107"/>
      <c r="H2" s="26"/>
      <c r="I2" s="26"/>
    </row>
    <row r="3" spans="1:7" ht="16.5">
      <c r="A3" s="166" t="s">
        <v>104</v>
      </c>
      <c r="B3" s="166"/>
      <c r="C3" s="166"/>
      <c r="D3" s="166"/>
      <c r="E3" s="166"/>
      <c r="F3" s="166"/>
      <c r="G3" s="166"/>
    </row>
    <row r="4" spans="2:7" ht="16.5" customHeight="1">
      <c r="B4" s="110" t="s">
        <v>105</v>
      </c>
      <c r="C4" s="6"/>
      <c r="E4" s="110"/>
      <c r="G4" s="71"/>
    </row>
    <row r="5" spans="2:7" ht="16.5" customHeight="1">
      <c r="B5" s="97" t="s">
        <v>106</v>
      </c>
      <c r="C5" s="97"/>
      <c r="D5" s="97"/>
      <c r="E5" s="97"/>
      <c r="F5" s="84"/>
      <c r="G5" s="71"/>
    </row>
    <row r="6" spans="1:7" ht="16.5" customHeight="1">
      <c r="A6" s="97"/>
      <c r="B6" s="97"/>
      <c r="C6" s="97"/>
      <c r="D6" s="97"/>
      <c r="E6" s="97"/>
      <c r="F6" s="97"/>
      <c r="G6" s="97"/>
    </row>
    <row r="7" spans="2:3" ht="17.25" thickBot="1">
      <c r="B7" s="6"/>
      <c r="C7" s="6"/>
    </row>
    <row r="8" spans="1:9" s="172" customFormat="1" ht="18" thickBot="1" thickTop="1">
      <c r="A8" s="167" t="s">
        <v>0</v>
      </c>
      <c r="B8" s="167"/>
      <c r="C8" s="168"/>
      <c r="D8" s="169" t="s">
        <v>1</v>
      </c>
      <c r="E8" s="170" t="s">
        <v>2</v>
      </c>
      <c r="F8" s="143" t="s">
        <v>82</v>
      </c>
      <c r="G8" s="170" t="s">
        <v>83</v>
      </c>
      <c r="H8" s="171"/>
      <c r="I8" s="171"/>
    </row>
    <row r="9" spans="1:7" s="177" customFormat="1" ht="63" customHeight="1" thickTop="1">
      <c r="A9" s="173">
        <v>1</v>
      </c>
      <c r="B9" s="173" t="s">
        <v>79</v>
      </c>
      <c r="C9" s="174"/>
      <c r="D9" s="125" t="s">
        <v>80</v>
      </c>
      <c r="E9" s="175" t="s">
        <v>81</v>
      </c>
      <c r="F9" s="144"/>
      <c r="G9" s="176">
        <v>155000</v>
      </c>
    </row>
    <row r="10" spans="1:7" s="177" customFormat="1" ht="63" customHeight="1">
      <c r="A10" s="178">
        <v>2</v>
      </c>
      <c r="B10" s="9" t="s">
        <v>107</v>
      </c>
      <c r="C10" s="10"/>
      <c r="D10" s="11" t="s">
        <v>26</v>
      </c>
      <c r="E10" s="12" t="s">
        <v>108</v>
      </c>
      <c r="F10" s="105"/>
      <c r="G10" s="13">
        <f>1500*12</f>
        <v>18000</v>
      </c>
    </row>
    <row r="11" spans="1:7" s="177" customFormat="1" ht="63" customHeight="1">
      <c r="A11" s="173">
        <v>3</v>
      </c>
      <c r="B11" s="14" t="s">
        <v>109</v>
      </c>
      <c r="C11" s="15"/>
      <c r="D11" s="11" t="s">
        <v>26</v>
      </c>
      <c r="E11" s="12" t="s">
        <v>108</v>
      </c>
      <c r="F11" s="148"/>
      <c r="G11" s="16">
        <f>2000*20</f>
        <v>40000</v>
      </c>
    </row>
    <row r="12" spans="1:7" s="177" customFormat="1" ht="63" customHeight="1">
      <c r="A12" s="178">
        <v>4</v>
      </c>
      <c r="B12" s="9" t="s">
        <v>110</v>
      </c>
      <c r="C12" s="10"/>
      <c r="D12" s="17" t="s">
        <v>111</v>
      </c>
      <c r="E12" s="18" t="s">
        <v>108</v>
      </c>
      <c r="F12" s="148"/>
      <c r="G12" s="13">
        <f>20000*1</f>
        <v>20000</v>
      </c>
    </row>
    <row r="13" spans="1:7" s="177" customFormat="1" ht="80.25" customHeight="1" thickBot="1">
      <c r="A13" s="179">
        <v>5</v>
      </c>
      <c r="B13" s="19" t="s">
        <v>112</v>
      </c>
      <c r="C13" s="20"/>
      <c r="D13" s="21" t="s">
        <v>113</v>
      </c>
      <c r="E13" s="22" t="s">
        <v>108</v>
      </c>
      <c r="F13" s="156"/>
      <c r="G13" s="23">
        <f>40*3000</f>
        <v>120000</v>
      </c>
    </row>
    <row r="14" spans="1:9" s="172" customFormat="1" ht="17.25" thickTop="1">
      <c r="A14" s="180"/>
      <c r="B14" s="181"/>
      <c r="C14" s="181"/>
      <c r="D14" s="180"/>
      <c r="E14" s="180" t="s">
        <v>13</v>
      </c>
      <c r="F14" s="142">
        <f>SUM(F10:F13)</f>
        <v>0</v>
      </c>
      <c r="G14" s="124">
        <f>SUM(G9:G13)</f>
        <v>353000</v>
      </c>
      <c r="H14" s="171"/>
      <c r="I14" s="171"/>
    </row>
    <row r="15" spans="1:9" s="172" customFormat="1" ht="16.5">
      <c r="A15" s="182"/>
      <c r="B15" s="183"/>
      <c r="C15" s="183"/>
      <c r="D15" s="182"/>
      <c r="E15" s="109" t="s">
        <v>84</v>
      </c>
      <c r="F15" s="142"/>
      <c r="G15" s="184">
        <f>G14-F14</f>
        <v>353000</v>
      </c>
      <c r="H15" s="171"/>
      <c r="I15" s="171"/>
    </row>
    <row r="16" spans="1:9" s="172" customFormat="1" ht="16.5">
      <c r="A16" s="182"/>
      <c r="B16" s="183"/>
      <c r="C16" s="183"/>
      <c r="D16" s="182"/>
      <c r="E16" s="182"/>
      <c r="F16" s="142"/>
      <c r="G16" s="185"/>
      <c r="H16" s="171"/>
      <c r="I16" s="171"/>
    </row>
    <row r="17" spans="1:9" s="172" customFormat="1" ht="16.5">
      <c r="A17" s="182"/>
      <c r="B17" s="183"/>
      <c r="C17" s="183"/>
      <c r="D17" s="182"/>
      <c r="E17" s="182"/>
      <c r="F17" s="142"/>
      <c r="G17" s="185"/>
      <c r="H17" s="171"/>
      <c r="I17" s="171"/>
    </row>
    <row r="18" spans="1:9" s="172" customFormat="1" ht="16.5">
      <c r="A18" s="182"/>
      <c r="B18" s="183"/>
      <c r="C18" s="183"/>
      <c r="D18" s="182"/>
      <c r="E18" s="182"/>
      <c r="F18" s="142"/>
      <c r="G18" s="185"/>
      <c r="H18" s="171"/>
      <c r="I18" s="171"/>
    </row>
    <row r="19" spans="1:9" s="172" customFormat="1" ht="16.5">
      <c r="A19" s="182"/>
      <c r="B19" s="183"/>
      <c r="C19" s="183"/>
      <c r="D19" s="182"/>
      <c r="E19" s="182"/>
      <c r="F19" s="142"/>
      <c r="G19" s="185"/>
      <c r="H19" s="171"/>
      <c r="I19" s="171"/>
    </row>
    <row r="20" spans="1:9" s="172" customFormat="1" ht="16.5">
      <c r="A20" s="182"/>
      <c r="B20" s="183"/>
      <c r="C20" s="183"/>
      <c r="D20" s="182"/>
      <c r="E20" s="182"/>
      <c r="F20" s="142"/>
      <c r="G20" s="185"/>
      <c r="H20" s="171"/>
      <c r="I20" s="171"/>
    </row>
    <row r="21" spans="1:9" s="172" customFormat="1" ht="16.5">
      <c r="A21" s="182"/>
      <c r="B21" s="183"/>
      <c r="C21" s="183"/>
      <c r="D21" s="182"/>
      <c r="E21" s="182"/>
      <c r="F21" s="142"/>
      <c r="G21" s="185"/>
      <c r="H21" s="171"/>
      <c r="I21" s="171"/>
    </row>
    <row r="22" spans="1:9" s="172" customFormat="1" ht="16.5">
      <c r="A22" s="182"/>
      <c r="B22" s="183"/>
      <c r="C22" s="183"/>
      <c r="D22" s="182"/>
      <c r="E22" s="182"/>
      <c r="F22" s="142"/>
      <c r="G22" s="185"/>
      <c r="H22" s="171"/>
      <c r="I22" s="171"/>
    </row>
    <row r="23" spans="1:9" s="172" customFormat="1" ht="16.5">
      <c r="A23" s="182"/>
      <c r="B23" s="183"/>
      <c r="C23" s="183"/>
      <c r="D23" s="182"/>
      <c r="E23" s="182"/>
      <c r="F23" s="142"/>
      <c r="G23" s="185"/>
      <c r="H23" s="171"/>
      <c r="I23" s="171"/>
    </row>
    <row r="24" spans="1:9" s="172" customFormat="1" ht="16.5">
      <c r="A24" s="182"/>
      <c r="B24" s="183"/>
      <c r="C24" s="183"/>
      <c r="D24" s="182"/>
      <c r="E24" s="182"/>
      <c r="F24" s="142"/>
      <c r="G24" s="185"/>
      <c r="H24" s="171"/>
      <c r="I24" s="171"/>
    </row>
    <row r="25" spans="1:9" s="172" customFormat="1" ht="16.5">
      <c r="A25" s="182"/>
      <c r="B25" s="183"/>
      <c r="C25" s="183"/>
      <c r="D25" s="182"/>
      <c r="E25" s="182"/>
      <c r="F25" s="142"/>
      <c r="G25" s="185"/>
      <c r="H25" s="171"/>
      <c r="I25" s="171"/>
    </row>
    <row r="26" spans="1:9" s="172" customFormat="1" ht="16.5">
      <c r="A26" s="182"/>
      <c r="B26" s="183"/>
      <c r="C26" s="183"/>
      <c r="D26" s="182"/>
      <c r="E26" s="182"/>
      <c r="F26" s="142"/>
      <c r="G26" s="185"/>
      <c r="H26" s="171"/>
      <c r="I26" s="171"/>
    </row>
    <row r="27" spans="1:9" s="172" customFormat="1" ht="16.5">
      <c r="A27" s="182"/>
      <c r="B27" s="183"/>
      <c r="C27" s="183"/>
      <c r="D27" s="182"/>
      <c r="E27" s="182"/>
      <c r="F27" s="142"/>
      <c r="G27" s="185"/>
      <c r="H27" s="171"/>
      <c r="I27" s="171"/>
    </row>
    <row r="28" spans="1:9" s="172" customFormat="1" ht="16.5">
      <c r="A28" s="182"/>
      <c r="B28" s="183"/>
      <c r="C28" s="183"/>
      <c r="D28" s="182"/>
      <c r="E28" s="182"/>
      <c r="F28" s="142"/>
      <c r="G28" s="185"/>
      <c r="H28" s="171"/>
      <c r="I28" s="171"/>
    </row>
    <row r="29" spans="1:9" s="172" customFormat="1" ht="16.5">
      <c r="A29" s="182"/>
      <c r="B29" s="183"/>
      <c r="C29" s="183"/>
      <c r="D29" s="182"/>
      <c r="E29" s="182"/>
      <c r="F29" s="142"/>
      <c r="G29" s="185"/>
      <c r="H29" s="171"/>
      <c r="I29" s="171"/>
    </row>
    <row r="30" spans="1:9" s="172" customFormat="1" ht="16.5">
      <c r="A30" s="182"/>
      <c r="B30" s="183"/>
      <c r="C30" s="183"/>
      <c r="D30" s="182"/>
      <c r="E30" s="182"/>
      <c r="F30" s="142"/>
      <c r="G30" s="185"/>
      <c r="H30" s="171"/>
      <c r="I30" s="171"/>
    </row>
  </sheetData>
  <mergeCells count="6">
    <mergeCell ref="A6:G6"/>
    <mergeCell ref="A8:B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6">
      <selection activeCell="E12" sqref="E12"/>
    </sheetView>
  </sheetViews>
  <sheetFormatPr defaultColWidth="9.00390625" defaultRowHeight="16.5"/>
  <cols>
    <col min="1" max="1" width="2.375" style="109" customWidth="1"/>
    <col min="2" max="2" width="33.75390625" style="43" customWidth="1"/>
    <col min="3" max="3" width="1.25" style="43" customWidth="1"/>
    <col min="4" max="5" width="12.625" style="109" customWidth="1"/>
    <col min="6" max="6" width="11.50390625" style="142" customWidth="1"/>
    <col min="7" max="7" width="11.50390625" style="112" customWidth="1"/>
    <col min="8" max="8" width="9.375" style="26" bestFit="1" customWidth="1"/>
    <col min="9" max="9" width="8.875" style="26" customWidth="1"/>
    <col min="10" max="16384" width="8.875" style="27" customWidth="1"/>
  </cols>
  <sheetData>
    <row r="1" spans="1:7" ht="21">
      <c r="A1" s="106" t="s">
        <v>3</v>
      </c>
      <c r="B1" s="106"/>
      <c r="C1" s="106"/>
      <c r="D1" s="106"/>
      <c r="E1" s="106"/>
      <c r="F1" s="106"/>
      <c r="G1" s="106"/>
    </row>
    <row r="2" spans="1:7" ht="21">
      <c r="A2" s="107" t="s">
        <v>4</v>
      </c>
      <c r="B2" s="107"/>
      <c r="C2" s="107"/>
      <c r="D2" s="107"/>
      <c r="E2" s="107"/>
      <c r="F2" s="107"/>
      <c r="G2" s="107"/>
    </row>
    <row r="3" spans="1:7" ht="16.5">
      <c r="A3" s="108" t="s">
        <v>89</v>
      </c>
      <c r="B3" s="108"/>
      <c r="C3" s="108"/>
      <c r="D3" s="108"/>
      <c r="E3" s="108"/>
      <c r="F3" s="108"/>
      <c r="G3" s="108"/>
    </row>
    <row r="4" spans="2:3" ht="16.5" customHeight="1">
      <c r="B4" s="6" t="s">
        <v>5</v>
      </c>
      <c r="C4" s="6"/>
    </row>
    <row r="5" spans="2:7" ht="16.5" customHeight="1">
      <c r="B5" s="97" t="s">
        <v>6</v>
      </c>
      <c r="C5" s="97"/>
      <c r="D5" s="97"/>
      <c r="E5" s="97"/>
      <c r="F5" s="97"/>
      <c r="G5" s="97"/>
    </row>
    <row r="6" spans="1:7" ht="16.5" customHeight="1">
      <c r="A6" s="97"/>
      <c r="B6" s="97"/>
      <c r="C6" s="97"/>
      <c r="D6" s="97"/>
      <c r="E6" s="97"/>
      <c r="F6" s="97"/>
      <c r="G6" s="97"/>
    </row>
    <row r="7" spans="2:3" ht="17.25" thickBot="1">
      <c r="B7" s="6"/>
      <c r="C7" s="6"/>
    </row>
    <row r="8" spans="1:7" ht="21.75" customHeight="1" thickBot="1" thickTop="1">
      <c r="A8" s="113" t="s">
        <v>0</v>
      </c>
      <c r="B8" s="113"/>
      <c r="C8" s="113"/>
      <c r="D8" s="114" t="s">
        <v>1</v>
      </c>
      <c r="E8" s="115" t="s">
        <v>2</v>
      </c>
      <c r="F8" s="143" t="s">
        <v>82</v>
      </c>
      <c r="G8" s="115" t="s">
        <v>83</v>
      </c>
    </row>
    <row r="9" spans="1:7" ht="8.25" customHeight="1" thickTop="1">
      <c r="A9" s="116"/>
      <c r="B9" s="116"/>
      <c r="C9" s="116"/>
      <c r="D9" s="117"/>
      <c r="E9" s="118"/>
      <c r="F9" s="144"/>
      <c r="G9" s="119"/>
    </row>
    <row r="10" spans="1:7" ht="100.5" customHeight="1">
      <c r="A10" s="26">
        <v>2</v>
      </c>
      <c r="B10" s="126" t="s">
        <v>8</v>
      </c>
      <c r="C10" s="126"/>
      <c r="D10" s="122" t="s">
        <v>7</v>
      </c>
      <c r="E10" s="160"/>
      <c r="F10" s="105"/>
      <c r="G10" s="150">
        <v>60000</v>
      </c>
    </row>
    <row r="11" spans="1:7" ht="66" customHeight="1">
      <c r="A11" s="26">
        <v>3</v>
      </c>
      <c r="B11" s="126" t="s">
        <v>9</v>
      </c>
      <c r="C11" s="126"/>
      <c r="D11" s="122" t="s">
        <v>7</v>
      </c>
      <c r="E11" s="160"/>
      <c r="F11" s="161"/>
      <c r="G11" s="150">
        <v>20000</v>
      </c>
    </row>
    <row r="12" spans="1:8" s="26" customFormat="1" ht="105.75" customHeight="1" thickBot="1">
      <c r="A12" s="162">
        <v>4</v>
      </c>
      <c r="B12" s="163" t="s">
        <v>10</v>
      </c>
      <c r="C12" s="37"/>
      <c r="D12" s="129" t="s">
        <v>11</v>
      </c>
      <c r="E12" s="164" t="s">
        <v>12</v>
      </c>
      <c r="F12" s="156"/>
      <c r="G12" s="165">
        <v>17000</v>
      </c>
      <c r="H12" s="38"/>
    </row>
    <row r="13" spans="1:7" ht="17.25" thickTop="1">
      <c r="A13" s="132"/>
      <c r="B13" s="41"/>
      <c r="C13" s="41"/>
      <c r="D13" s="132"/>
      <c r="E13" s="132" t="s">
        <v>13</v>
      </c>
      <c r="F13" s="142">
        <f>SUM(F10:F12)</f>
        <v>0</v>
      </c>
      <c r="G13" s="134">
        <f>SUM(G10:G12)</f>
        <v>97000</v>
      </c>
    </row>
    <row r="14" spans="5:7" ht="16.5">
      <c r="E14" s="109" t="s">
        <v>84</v>
      </c>
      <c r="G14" s="135">
        <f>G13-F13</f>
        <v>97000</v>
      </c>
    </row>
  </sheetData>
  <mergeCells count="6">
    <mergeCell ref="A6:G6"/>
    <mergeCell ref="A8:C8"/>
    <mergeCell ref="A1:G1"/>
    <mergeCell ref="A2:G2"/>
    <mergeCell ref="A3:G3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0" sqref="E10"/>
    </sheetView>
  </sheetViews>
  <sheetFormatPr defaultColWidth="9.00390625" defaultRowHeight="16.5"/>
  <cols>
    <col min="1" max="1" width="2.375" style="109" customWidth="1"/>
    <col min="2" max="2" width="33.75390625" style="43" customWidth="1"/>
    <col min="3" max="3" width="1.25" style="159" customWidth="1"/>
    <col min="4" max="5" width="12.625" style="109" customWidth="1"/>
    <col min="6" max="6" width="11.50390625" style="142" customWidth="1"/>
    <col min="7" max="7" width="11.50390625" style="112" customWidth="1"/>
    <col min="8" max="8" width="9.00390625" style="111" customWidth="1"/>
    <col min="9" max="16384" width="9.00390625" style="71" customWidth="1"/>
  </cols>
  <sheetData>
    <row r="1" spans="1:8" s="27" customFormat="1" ht="21">
      <c r="A1" s="106" t="s">
        <v>3</v>
      </c>
      <c r="B1" s="106"/>
      <c r="C1" s="106"/>
      <c r="D1" s="106"/>
      <c r="E1" s="106"/>
      <c r="F1" s="106"/>
      <c r="G1" s="106"/>
      <c r="H1" s="26"/>
    </row>
    <row r="2" spans="1:8" s="27" customFormat="1" ht="21">
      <c r="A2" s="107" t="s">
        <v>14</v>
      </c>
      <c r="B2" s="107"/>
      <c r="C2" s="107"/>
      <c r="D2" s="107"/>
      <c r="E2" s="107"/>
      <c r="F2" s="107"/>
      <c r="G2" s="107"/>
      <c r="H2" s="26"/>
    </row>
    <row r="3" spans="1:7" ht="16.5">
      <c r="A3" s="108" t="s">
        <v>80</v>
      </c>
      <c r="B3" s="108"/>
      <c r="C3" s="108"/>
      <c r="D3" s="108"/>
      <c r="E3" s="108"/>
      <c r="F3" s="108"/>
      <c r="G3" s="108"/>
    </row>
    <row r="4" spans="2:3" ht="16.5" customHeight="1">
      <c r="B4" s="6" t="s">
        <v>16</v>
      </c>
      <c r="C4" s="6"/>
    </row>
    <row r="5" spans="2:7" ht="16.5" customHeight="1">
      <c r="B5" s="97" t="s">
        <v>17</v>
      </c>
      <c r="C5" s="97"/>
      <c r="D5" s="97"/>
      <c r="E5" s="97"/>
      <c r="F5" s="97"/>
      <c r="G5" s="97"/>
    </row>
    <row r="6" spans="1:7" ht="16.5" customHeight="1">
      <c r="A6" s="97"/>
      <c r="B6" s="97"/>
      <c r="C6" s="97"/>
      <c r="D6" s="97"/>
      <c r="E6" s="97"/>
      <c r="F6" s="97"/>
      <c r="G6" s="97"/>
    </row>
    <row r="7" spans="2:3" ht="17.25" thickBot="1">
      <c r="B7" s="6"/>
      <c r="C7" s="6"/>
    </row>
    <row r="8" spans="1:7" ht="21.75" customHeight="1" thickBot="1" thickTop="1">
      <c r="A8" s="113" t="s">
        <v>0</v>
      </c>
      <c r="B8" s="113"/>
      <c r="C8" s="113"/>
      <c r="D8" s="114" t="s">
        <v>1</v>
      </c>
      <c r="E8" s="115" t="s">
        <v>2</v>
      </c>
      <c r="F8" s="143" t="s">
        <v>82</v>
      </c>
      <c r="G8" s="115" t="s">
        <v>83</v>
      </c>
    </row>
    <row r="9" spans="1:7" ht="8.25" customHeight="1" thickTop="1">
      <c r="A9" s="116"/>
      <c r="B9" s="116"/>
      <c r="C9" s="116"/>
      <c r="D9" s="117"/>
      <c r="E9" s="118"/>
      <c r="F9" s="144"/>
      <c r="G9" s="119"/>
    </row>
    <row r="10" spans="1:7" ht="78" customHeight="1">
      <c r="A10" s="26">
        <v>1</v>
      </c>
      <c r="B10" s="145" t="s">
        <v>18</v>
      </c>
      <c r="C10" s="146"/>
      <c r="D10" s="125" t="s">
        <v>19</v>
      </c>
      <c r="E10" s="110" t="s">
        <v>20</v>
      </c>
      <c r="F10" s="105"/>
      <c r="G10" s="147">
        <v>10000</v>
      </c>
    </row>
    <row r="11" spans="1:7" ht="78" customHeight="1">
      <c r="A11" s="26">
        <v>2</v>
      </c>
      <c r="B11" s="145" t="s">
        <v>100</v>
      </c>
      <c r="C11" s="146"/>
      <c r="D11" s="125" t="s">
        <v>19</v>
      </c>
      <c r="E11" s="110" t="s">
        <v>20</v>
      </c>
      <c r="F11" s="148"/>
      <c r="G11" s="147">
        <v>20000</v>
      </c>
    </row>
    <row r="12" spans="1:7" ht="78" customHeight="1">
      <c r="A12" s="26">
        <v>3</v>
      </c>
      <c r="B12" s="145" t="s">
        <v>101</v>
      </c>
      <c r="C12" s="146"/>
      <c r="D12" s="125" t="s">
        <v>19</v>
      </c>
      <c r="E12" s="110" t="s">
        <v>20</v>
      </c>
      <c r="F12" s="148"/>
      <c r="G12" s="147">
        <v>20000</v>
      </c>
    </row>
    <row r="13" spans="1:7" ht="42" customHeight="1">
      <c r="A13" s="26"/>
      <c r="B13" s="126"/>
      <c r="C13" s="126"/>
      <c r="D13" s="149"/>
      <c r="E13" s="125"/>
      <c r="F13" s="148"/>
      <c r="G13" s="150"/>
    </row>
    <row r="14" spans="1:7" ht="17.25" thickBot="1">
      <c r="A14" s="151"/>
      <c r="B14" s="152"/>
      <c r="C14" s="153"/>
      <c r="D14" s="154"/>
      <c r="E14" s="155"/>
      <c r="F14" s="156"/>
      <c r="G14" s="157"/>
    </row>
    <row r="15" spans="1:7" ht="17.25" thickTop="1">
      <c r="A15" s="132"/>
      <c r="B15" s="41"/>
      <c r="C15" s="158"/>
      <c r="D15" s="132"/>
      <c r="E15" s="132" t="s">
        <v>102</v>
      </c>
      <c r="F15" s="142">
        <f>SUM(F10:F14)</f>
        <v>0</v>
      </c>
      <c r="G15" s="134">
        <f>SUM(G10:G14)</f>
        <v>50000</v>
      </c>
    </row>
    <row r="16" spans="5:7" ht="16.5">
      <c r="E16" s="109" t="s">
        <v>99</v>
      </c>
      <c r="G16" s="135">
        <f>G15-F15</f>
        <v>50000</v>
      </c>
    </row>
  </sheetData>
  <mergeCells count="6">
    <mergeCell ref="A6:G6"/>
    <mergeCell ref="A8:C8"/>
    <mergeCell ref="A1:G1"/>
    <mergeCell ref="A2:G2"/>
    <mergeCell ref="A3:G3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5">
      <selection activeCell="B19" sqref="B19"/>
    </sheetView>
  </sheetViews>
  <sheetFormatPr defaultColWidth="9.00390625" defaultRowHeight="16.5"/>
  <cols>
    <col min="1" max="1" width="2.375" style="109" customWidth="1"/>
    <col min="2" max="2" width="33.75390625" style="43" customWidth="1"/>
    <col min="3" max="3" width="1.25" style="43" customWidth="1"/>
    <col min="4" max="5" width="12.625" style="109" customWidth="1"/>
    <col min="6" max="6" width="11.50390625" style="109" customWidth="1"/>
    <col min="7" max="7" width="11.50390625" style="112" customWidth="1"/>
    <col min="8" max="16384" width="8.875" style="27" customWidth="1"/>
  </cols>
  <sheetData>
    <row r="1" spans="1:7" ht="21">
      <c r="A1" s="106" t="s">
        <v>3</v>
      </c>
      <c r="B1" s="106"/>
      <c r="C1" s="106"/>
      <c r="D1" s="106"/>
      <c r="E1" s="106"/>
      <c r="F1" s="106"/>
      <c r="G1" s="106"/>
    </row>
    <row r="2" spans="1:7" ht="21">
      <c r="A2" s="107" t="s">
        <v>71</v>
      </c>
      <c r="B2" s="107"/>
      <c r="C2" s="107"/>
      <c r="D2" s="107"/>
      <c r="E2" s="107"/>
      <c r="F2" s="107"/>
      <c r="G2" s="107"/>
    </row>
    <row r="3" spans="1:7" ht="16.5">
      <c r="A3" s="108" t="s">
        <v>80</v>
      </c>
      <c r="B3" s="108"/>
      <c r="C3" s="108"/>
      <c r="D3" s="108"/>
      <c r="E3" s="108"/>
      <c r="F3" s="108"/>
      <c r="G3" s="108"/>
    </row>
    <row r="4" spans="2:6" ht="16.5" customHeight="1">
      <c r="B4" s="110" t="s">
        <v>72</v>
      </c>
      <c r="C4" s="6"/>
      <c r="E4" s="110"/>
      <c r="F4" s="110"/>
    </row>
    <row r="5" spans="1:6" s="71" customFormat="1" ht="16.5" customHeight="1">
      <c r="A5" s="70"/>
      <c r="B5" s="97" t="s">
        <v>73</v>
      </c>
      <c r="C5" s="97"/>
      <c r="D5" s="97"/>
      <c r="E5" s="97"/>
      <c r="F5" s="6"/>
    </row>
    <row r="6" spans="1:6" s="71" customFormat="1" ht="16.5" customHeight="1">
      <c r="A6" s="104"/>
      <c r="B6" s="104"/>
      <c r="C6" s="104"/>
      <c r="D6" s="104"/>
      <c r="E6" s="104"/>
      <c r="F6" s="80"/>
    </row>
    <row r="7" spans="2:3" ht="17.25" thickBot="1">
      <c r="B7" s="6"/>
      <c r="C7" s="6"/>
    </row>
    <row r="8" spans="1:7" ht="21.75" customHeight="1" thickBot="1" thickTop="1">
      <c r="A8" s="113" t="s">
        <v>0</v>
      </c>
      <c r="B8" s="113"/>
      <c r="C8" s="113"/>
      <c r="D8" s="114" t="s">
        <v>1</v>
      </c>
      <c r="E8" s="115" t="s">
        <v>2</v>
      </c>
      <c r="F8" s="115" t="s">
        <v>82</v>
      </c>
      <c r="G8" s="115" t="s">
        <v>83</v>
      </c>
    </row>
    <row r="9" spans="1:7" ht="8.25" customHeight="1" thickTop="1">
      <c r="A9" s="116"/>
      <c r="B9" s="116"/>
      <c r="C9" s="116"/>
      <c r="D9" s="117"/>
      <c r="E9" s="118"/>
      <c r="F9" s="118"/>
      <c r="G9" s="119"/>
    </row>
    <row r="10" spans="1:7" ht="90.75" customHeight="1">
      <c r="A10" s="26">
        <v>1</v>
      </c>
      <c r="B10" s="120" t="s">
        <v>93</v>
      </c>
      <c r="C10" s="121"/>
      <c r="D10" s="122" t="s">
        <v>75</v>
      </c>
      <c r="E10" s="136" t="s">
        <v>74</v>
      </c>
      <c r="F10" s="136"/>
      <c r="G10" s="137">
        <v>7000</v>
      </c>
    </row>
    <row r="11" spans="1:7" ht="111" customHeight="1">
      <c r="A11" s="26">
        <v>2</v>
      </c>
      <c r="B11" s="138" t="s">
        <v>94</v>
      </c>
      <c r="C11" s="121"/>
      <c r="D11" s="122" t="s">
        <v>95</v>
      </c>
      <c r="E11" s="136" t="s">
        <v>96</v>
      </c>
      <c r="F11" s="136"/>
      <c r="G11" s="137">
        <v>26000</v>
      </c>
    </row>
    <row r="12" spans="1:7" ht="111" customHeight="1">
      <c r="A12" s="26">
        <v>3</v>
      </c>
      <c r="B12" s="138" t="s">
        <v>97</v>
      </c>
      <c r="C12" s="121"/>
      <c r="D12" s="122" t="s">
        <v>95</v>
      </c>
      <c r="E12" s="136" t="s">
        <v>96</v>
      </c>
      <c r="F12" s="136"/>
      <c r="G12" s="137">
        <v>28000</v>
      </c>
    </row>
    <row r="13" spans="1:7" s="26" customFormat="1" ht="111" customHeight="1" thickBot="1">
      <c r="A13" s="37">
        <v>4</v>
      </c>
      <c r="B13" s="127" t="s">
        <v>98</v>
      </c>
      <c r="C13" s="128"/>
      <c r="D13" s="129" t="s">
        <v>95</v>
      </c>
      <c r="E13" s="139" t="s">
        <v>96</v>
      </c>
      <c r="F13" s="139"/>
      <c r="G13" s="140">
        <v>19000</v>
      </c>
    </row>
    <row r="14" spans="5:7" ht="17.25" thickTop="1">
      <c r="E14" s="109" t="s">
        <v>70</v>
      </c>
      <c r="F14" s="141">
        <f>SUM(F10:F13)</f>
        <v>0</v>
      </c>
      <c r="G14" s="135">
        <f>SUM(G10:G13)</f>
        <v>80000</v>
      </c>
    </row>
    <row r="15" spans="5:7" ht="16.5">
      <c r="E15" s="109" t="s">
        <v>99</v>
      </c>
      <c r="G15" s="135">
        <f>G14-F14</f>
        <v>80000</v>
      </c>
    </row>
  </sheetData>
  <mergeCells count="6">
    <mergeCell ref="A6:E6"/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2" sqref="D12"/>
    </sheetView>
  </sheetViews>
  <sheetFormatPr defaultColWidth="9.00390625" defaultRowHeight="16.5"/>
  <cols>
    <col min="1" max="1" width="2.375" style="109" customWidth="1"/>
    <col min="2" max="2" width="33.75390625" style="43" customWidth="1"/>
    <col min="3" max="3" width="1.25" style="43" customWidth="1"/>
    <col min="4" max="5" width="12.625" style="109" customWidth="1"/>
    <col min="6" max="6" width="11.50390625" style="109" customWidth="1"/>
    <col min="7" max="7" width="11.50390625" style="112" customWidth="1"/>
    <col min="8" max="8" width="8.875" style="26" customWidth="1"/>
    <col min="9" max="16384" width="8.875" style="27" customWidth="1"/>
  </cols>
  <sheetData>
    <row r="1" spans="1:7" ht="21">
      <c r="A1" s="106" t="s">
        <v>3</v>
      </c>
      <c r="B1" s="106"/>
      <c r="C1" s="106"/>
      <c r="D1" s="106"/>
      <c r="E1" s="106"/>
      <c r="F1" s="106"/>
      <c r="G1" s="106"/>
    </row>
    <row r="2" spans="1:7" ht="21">
      <c r="A2" s="107" t="s">
        <v>21</v>
      </c>
      <c r="B2" s="107"/>
      <c r="C2" s="107"/>
      <c r="D2" s="107"/>
      <c r="E2" s="107"/>
      <c r="F2" s="107"/>
      <c r="G2" s="107"/>
    </row>
    <row r="3" spans="1:7" ht="16.5">
      <c r="A3" s="108" t="s">
        <v>89</v>
      </c>
      <c r="B3" s="108"/>
      <c r="C3" s="108"/>
      <c r="D3" s="108"/>
      <c r="E3" s="108"/>
      <c r="F3" s="108"/>
      <c r="G3" s="108"/>
    </row>
    <row r="4" spans="1:8" s="71" customFormat="1" ht="16.5" customHeight="1">
      <c r="A4" s="109"/>
      <c r="B4" s="110" t="s">
        <v>22</v>
      </c>
      <c r="C4" s="6"/>
      <c r="D4" s="109"/>
      <c r="E4" s="110"/>
      <c r="F4" s="110"/>
      <c r="H4" s="111"/>
    </row>
    <row r="5" spans="1:8" s="71" customFormat="1" ht="16.5" customHeight="1">
      <c r="A5" s="109"/>
      <c r="B5" s="97" t="s">
        <v>23</v>
      </c>
      <c r="C5" s="97"/>
      <c r="D5" s="97"/>
      <c r="E5" s="97"/>
      <c r="F5" s="6"/>
      <c r="H5" s="111"/>
    </row>
    <row r="6" spans="1:7" ht="16.5" customHeight="1">
      <c r="A6" s="6"/>
      <c r="B6" s="6"/>
      <c r="C6" s="6"/>
      <c r="D6" s="6"/>
      <c r="E6" s="6"/>
      <c r="F6" s="6"/>
      <c r="G6" s="6"/>
    </row>
    <row r="7" spans="2:3" ht="17.25" thickBot="1">
      <c r="B7" s="6"/>
      <c r="C7" s="6"/>
    </row>
    <row r="8" spans="1:7" ht="21.75" customHeight="1" thickBot="1" thickTop="1">
      <c r="A8" s="113" t="s">
        <v>0</v>
      </c>
      <c r="B8" s="113"/>
      <c r="C8" s="113"/>
      <c r="D8" s="114" t="s">
        <v>1</v>
      </c>
      <c r="E8" s="115" t="s">
        <v>2</v>
      </c>
      <c r="F8" s="115" t="s">
        <v>82</v>
      </c>
      <c r="G8" s="115" t="s">
        <v>83</v>
      </c>
    </row>
    <row r="9" spans="1:7" ht="8.25" customHeight="1" thickTop="1">
      <c r="A9" s="116"/>
      <c r="B9" s="116"/>
      <c r="C9" s="116"/>
      <c r="D9" s="117"/>
      <c r="E9" s="118"/>
      <c r="F9" s="118"/>
      <c r="G9" s="119"/>
    </row>
    <row r="10" spans="1:7" ht="63" customHeight="1">
      <c r="A10" s="26">
        <v>1</v>
      </c>
      <c r="B10" s="120" t="s">
        <v>24</v>
      </c>
      <c r="C10" s="121"/>
      <c r="D10" s="122" t="s">
        <v>26</v>
      </c>
      <c r="E10" s="123" t="s">
        <v>27</v>
      </c>
      <c r="F10" s="123"/>
      <c r="G10" s="124">
        <v>0</v>
      </c>
    </row>
    <row r="11" spans="1:7" ht="126" customHeight="1">
      <c r="A11" s="26">
        <v>2</v>
      </c>
      <c r="B11" s="120" t="s">
        <v>90</v>
      </c>
      <c r="C11" s="121"/>
      <c r="D11" s="125" t="s">
        <v>91</v>
      </c>
      <c r="E11" s="123" t="s">
        <v>27</v>
      </c>
      <c r="F11" s="123"/>
      <c r="G11" s="124">
        <v>126000</v>
      </c>
    </row>
    <row r="12" spans="1:7" ht="100.5" customHeight="1">
      <c r="A12" s="26">
        <v>3</v>
      </c>
      <c r="B12" s="120" t="s">
        <v>28</v>
      </c>
      <c r="C12" s="121"/>
      <c r="D12" s="122" t="s">
        <v>26</v>
      </c>
      <c r="E12" s="123" t="s">
        <v>27</v>
      </c>
      <c r="F12" s="123"/>
      <c r="G12" s="124">
        <v>100000</v>
      </c>
    </row>
    <row r="13" spans="1:7" ht="100.5" customHeight="1">
      <c r="A13" s="116">
        <v>4</v>
      </c>
      <c r="B13" s="120" t="s">
        <v>29</v>
      </c>
      <c r="C13" s="121"/>
      <c r="D13" s="125" t="s">
        <v>30</v>
      </c>
      <c r="E13" s="123" t="s">
        <v>31</v>
      </c>
      <c r="F13" s="123"/>
      <c r="G13" s="124">
        <v>14000</v>
      </c>
    </row>
    <row r="14" spans="1:7" ht="100.5" customHeight="1">
      <c r="A14" s="116">
        <v>5</v>
      </c>
      <c r="B14" s="126" t="s">
        <v>92</v>
      </c>
      <c r="C14" s="126"/>
      <c r="D14" s="122" t="s">
        <v>7</v>
      </c>
      <c r="E14" s="123"/>
      <c r="F14" s="123"/>
      <c r="G14" s="124">
        <v>110000</v>
      </c>
    </row>
    <row r="15" spans="1:7" s="26" customFormat="1" ht="21" customHeight="1" thickBot="1">
      <c r="A15" s="37"/>
      <c r="B15" s="127"/>
      <c r="C15" s="128"/>
      <c r="D15" s="129"/>
      <c r="E15" s="130"/>
      <c r="F15" s="130"/>
      <c r="G15" s="131"/>
    </row>
    <row r="16" spans="1:7" ht="17.25" thickTop="1">
      <c r="A16" s="132"/>
      <c r="B16" s="41"/>
      <c r="C16" s="41"/>
      <c r="D16" s="132"/>
      <c r="E16" s="109" t="s">
        <v>70</v>
      </c>
      <c r="F16" s="133">
        <f>SUM(F10:F15)</f>
        <v>0</v>
      </c>
      <c r="G16" s="134">
        <f>SUM(G10:G15)</f>
        <v>350000</v>
      </c>
    </row>
    <row r="17" spans="5:7" ht="16.5">
      <c r="E17" s="109" t="s">
        <v>84</v>
      </c>
      <c r="G17" s="135">
        <f>G16-F16</f>
        <v>350000</v>
      </c>
    </row>
  </sheetData>
  <mergeCells count="5"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7">
      <selection activeCell="B19" sqref="B19"/>
    </sheetView>
  </sheetViews>
  <sheetFormatPr defaultColWidth="9.00390625" defaultRowHeight="16.5"/>
  <cols>
    <col min="1" max="1" width="2.375" style="3" customWidth="1"/>
    <col min="2" max="2" width="33.75390625" style="24" customWidth="1"/>
    <col min="3" max="3" width="1.25" style="43" customWidth="1"/>
    <col min="4" max="5" width="12.625" style="3" customWidth="1"/>
    <col min="6" max="6" width="11.50390625" style="83" customWidth="1"/>
    <col min="7" max="7" width="11.50390625" style="7" customWidth="1"/>
    <col min="8" max="16384" width="8.875" style="27" customWidth="1"/>
  </cols>
  <sheetData>
    <row r="1" spans="1:7" s="2" customFormat="1" ht="21">
      <c r="A1" s="98" t="s">
        <v>3</v>
      </c>
      <c r="B1" s="98"/>
      <c r="C1" s="98"/>
      <c r="D1" s="98"/>
      <c r="E1" s="98"/>
      <c r="F1" s="98"/>
      <c r="G1" s="98"/>
    </row>
    <row r="2" spans="1:7" s="2" customFormat="1" ht="21">
      <c r="A2" s="99" t="s">
        <v>62</v>
      </c>
      <c r="B2" s="99"/>
      <c r="C2" s="99"/>
      <c r="D2" s="99"/>
      <c r="E2" s="99"/>
      <c r="F2" s="99"/>
      <c r="G2" s="99"/>
    </row>
    <row r="3" spans="1:7" ht="16.5">
      <c r="A3" s="103" t="s">
        <v>15</v>
      </c>
      <c r="B3" s="103"/>
      <c r="C3" s="103"/>
      <c r="D3" s="103"/>
      <c r="E3" s="103"/>
      <c r="F3" s="103"/>
      <c r="G3" s="103"/>
    </row>
    <row r="4" spans="2:3" ht="16.5" customHeight="1">
      <c r="B4" s="69" t="s">
        <v>63</v>
      </c>
      <c r="C4" s="5"/>
    </row>
    <row r="5" spans="1:6" s="71" customFormat="1" ht="16.5" customHeight="1">
      <c r="A5" s="70"/>
      <c r="B5" s="97" t="s">
        <v>64</v>
      </c>
      <c r="C5" s="104"/>
      <c r="D5" s="104"/>
      <c r="E5" s="104"/>
      <c r="F5" s="84"/>
    </row>
    <row r="6" spans="1:6" s="71" customFormat="1" ht="16.5" customHeight="1">
      <c r="A6" s="104" t="s">
        <v>65</v>
      </c>
      <c r="B6" s="104"/>
      <c r="C6" s="104"/>
      <c r="D6" s="104"/>
      <c r="E6" s="104"/>
      <c r="F6" s="84"/>
    </row>
    <row r="7" spans="2:3" ht="17.25" thickBot="1">
      <c r="B7" s="6"/>
      <c r="C7" s="6"/>
    </row>
    <row r="8" spans="1:7" ht="21.75" customHeight="1" thickBot="1" thickTop="1">
      <c r="A8" s="102" t="s">
        <v>0</v>
      </c>
      <c r="B8" s="102"/>
      <c r="C8" s="102"/>
      <c r="D8" s="28" t="s">
        <v>1</v>
      </c>
      <c r="E8" s="29" t="s">
        <v>2</v>
      </c>
      <c r="F8" s="85" t="s">
        <v>82</v>
      </c>
      <c r="G8" s="29" t="s">
        <v>83</v>
      </c>
    </row>
    <row r="9" spans="1:7" ht="8.25" customHeight="1" thickTop="1">
      <c r="A9" s="30"/>
      <c r="B9" s="30"/>
      <c r="C9" s="30"/>
      <c r="D9" s="31"/>
      <c r="E9" s="32"/>
      <c r="F9" s="86"/>
      <c r="G9" s="33"/>
    </row>
    <row r="10" spans="1:7" ht="75.75" customHeight="1">
      <c r="A10" s="1">
        <v>1</v>
      </c>
      <c r="B10" s="53" t="s">
        <v>76</v>
      </c>
      <c r="C10" s="54"/>
      <c r="D10" s="35" t="s">
        <v>66</v>
      </c>
      <c r="E10" s="55" t="s">
        <v>67</v>
      </c>
      <c r="F10" s="105">
        <v>150000</v>
      </c>
      <c r="G10" s="58"/>
    </row>
    <row r="11" spans="1:7" ht="75.75" customHeight="1">
      <c r="A11" s="1">
        <v>2</v>
      </c>
      <c r="B11" s="53" t="s">
        <v>85</v>
      </c>
      <c r="C11" s="54"/>
      <c r="D11" s="35" t="s">
        <v>66</v>
      </c>
      <c r="E11" s="55" t="s">
        <v>67</v>
      </c>
      <c r="F11" s="88"/>
      <c r="G11" s="56">
        <v>30000</v>
      </c>
    </row>
    <row r="12" spans="1:7" ht="111" customHeight="1">
      <c r="A12" s="1">
        <v>3</v>
      </c>
      <c r="B12" s="62" t="s">
        <v>86</v>
      </c>
      <c r="C12" s="54"/>
      <c r="D12" s="35" t="s">
        <v>68</v>
      </c>
      <c r="E12" s="63" t="s">
        <v>69</v>
      </c>
      <c r="F12" s="88"/>
      <c r="G12" s="56">
        <v>66200</v>
      </c>
    </row>
    <row r="13" spans="1:7" s="26" customFormat="1" ht="75" customHeight="1">
      <c r="A13" s="1">
        <v>4</v>
      </c>
      <c r="B13" s="53" t="s">
        <v>87</v>
      </c>
      <c r="C13" s="54"/>
      <c r="D13" s="35" t="s">
        <v>66</v>
      </c>
      <c r="E13" s="60"/>
      <c r="F13" s="89"/>
      <c r="G13" s="90"/>
    </row>
    <row r="14" spans="1:7" s="73" customFormat="1" ht="9" customHeight="1" thickBot="1">
      <c r="A14" s="74"/>
      <c r="B14" s="75"/>
      <c r="C14" s="76"/>
      <c r="D14" s="77"/>
      <c r="E14" s="78"/>
      <c r="F14" s="87"/>
      <c r="G14" s="79"/>
    </row>
    <row r="15" spans="5:7" ht="17.25" thickTop="1">
      <c r="E15" s="3" t="s">
        <v>70</v>
      </c>
      <c r="F15" s="83">
        <f>SUM(F10:F14)</f>
        <v>150000</v>
      </c>
      <c r="G15" s="72">
        <f>SUM(G10:G14)</f>
        <v>96200</v>
      </c>
    </row>
    <row r="16" spans="5:7" ht="16.5">
      <c r="E16" s="3" t="s">
        <v>84</v>
      </c>
      <c r="G16" s="82">
        <f>G15-F15</f>
        <v>-53800</v>
      </c>
    </row>
  </sheetData>
  <mergeCells count="6">
    <mergeCell ref="A6:E6"/>
    <mergeCell ref="A8:C8"/>
    <mergeCell ref="B5:E5"/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4" sqref="E14"/>
    </sheetView>
  </sheetViews>
  <sheetFormatPr defaultColWidth="9.00390625" defaultRowHeight="16.5"/>
  <cols>
    <col min="1" max="1" width="2.375" style="3" customWidth="1"/>
    <col min="2" max="2" width="33.75390625" style="24" customWidth="1"/>
    <col min="3" max="3" width="1.25" style="25" customWidth="1"/>
    <col min="4" max="5" width="12.625" style="3" customWidth="1"/>
    <col min="6" max="6" width="11.50390625" style="3" customWidth="1"/>
    <col min="7" max="7" width="11.50390625" style="7" customWidth="1"/>
  </cols>
  <sheetData>
    <row r="1" spans="1:7" s="2" customFormat="1" ht="21">
      <c r="A1" s="98" t="s">
        <v>32</v>
      </c>
      <c r="B1" s="98"/>
      <c r="C1" s="98"/>
      <c r="D1" s="98"/>
      <c r="E1" s="98"/>
      <c r="F1" s="98"/>
      <c r="G1" s="98"/>
    </row>
    <row r="2" spans="1:7" s="2" customFormat="1" ht="21">
      <c r="A2" s="99" t="s">
        <v>33</v>
      </c>
      <c r="B2" s="99"/>
      <c r="C2" s="99"/>
      <c r="D2" s="99"/>
      <c r="E2" s="99"/>
      <c r="F2" s="99"/>
      <c r="G2" s="99"/>
    </row>
    <row r="3" spans="1:7" ht="16.5">
      <c r="A3" s="100" t="s">
        <v>35</v>
      </c>
      <c r="B3" s="100"/>
      <c r="C3" s="100"/>
      <c r="D3" s="100"/>
      <c r="E3" s="100"/>
      <c r="F3" s="100"/>
      <c r="G3" s="100"/>
    </row>
    <row r="4" spans="2:7" ht="16.5" customHeight="1">
      <c r="B4" s="4" t="s">
        <v>36</v>
      </c>
      <c r="C4" s="5"/>
      <c r="E4" s="4"/>
      <c r="F4" s="4"/>
      <c r="G4"/>
    </row>
    <row r="5" spans="2:7" ht="16.5" customHeight="1">
      <c r="B5" s="101" t="s">
        <v>37</v>
      </c>
      <c r="C5" s="101"/>
      <c r="D5" s="101"/>
      <c r="E5" s="101"/>
      <c r="F5" s="5"/>
      <c r="G5"/>
    </row>
    <row r="6" spans="1:7" ht="16.5" customHeight="1">
      <c r="A6" s="97"/>
      <c r="B6" s="97"/>
      <c r="C6" s="97"/>
      <c r="D6" s="97"/>
      <c r="E6" s="97"/>
      <c r="F6" s="97"/>
      <c r="G6" s="97"/>
    </row>
    <row r="7" spans="2:3" ht="17.25" thickBot="1">
      <c r="B7" s="6"/>
      <c r="C7" s="6"/>
    </row>
    <row r="8" spans="1:7" ht="21.75" customHeight="1" thickBot="1" thickTop="1">
      <c r="A8" s="102" t="s">
        <v>0</v>
      </c>
      <c r="B8" s="102"/>
      <c r="C8" s="102"/>
      <c r="D8" s="28" t="s">
        <v>1</v>
      </c>
      <c r="E8" s="29" t="s">
        <v>2</v>
      </c>
      <c r="F8" s="29" t="s">
        <v>82</v>
      </c>
      <c r="G8" s="29" t="s">
        <v>88</v>
      </c>
    </row>
    <row r="9" spans="1:7" ht="8.25" customHeight="1" thickTop="1">
      <c r="A9" s="30"/>
      <c r="B9" s="30"/>
      <c r="C9" s="30"/>
      <c r="D9" s="31"/>
      <c r="E9" s="32"/>
      <c r="F9" s="32"/>
      <c r="G9" s="33"/>
    </row>
    <row r="10" spans="1:7" s="61" customFormat="1" ht="90" customHeight="1">
      <c r="A10" s="59">
        <v>1</v>
      </c>
      <c r="B10" s="53" t="s">
        <v>38</v>
      </c>
      <c r="C10" s="53"/>
      <c r="D10" s="35" t="s">
        <v>25</v>
      </c>
      <c r="E10" s="60"/>
      <c r="F10" s="60"/>
      <c r="G10" s="56">
        <v>150000</v>
      </c>
    </row>
    <row r="11" spans="1:7" s="61" customFormat="1" ht="90" customHeight="1">
      <c r="A11" s="59">
        <v>2</v>
      </c>
      <c r="B11" s="53" t="s">
        <v>77</v>
      </c>
      <c r="C11" s="53"/>
      <c r="D11" s="35" t="s">
        <v>25</v>
      </c>
      <c r="E11" s="60"/>
      <c r="F11" s="60"/>
      <c r="G11" s="56">
        <v>120000</v>
      </c>
    </row>
    <row r="12" spans="1:7" s="61" customFormat="1" ht="85.5" customHeight="1">
      <c r="A12" s="59">
        <v>3</v>
      </c>
      <c r="B12" s="62" t="s">
        <v>39</v>
      </c>
      <c r="C12" s="53"/>
      <c r="D12" s="35" t="s">
        <v>25</v>
      </c>
      <c r="E12" s="60"/>
      <c r="F12" s="60"/>
      <c r="G12" s="56">
        <v>15600</v>
      </c>
    </row>
    <row r="13" spans="1:7" ht="55.5" customHeight="1" thickBot="1">
      <c r="A13" s="46"/>
      <c r="B13" s="47"/>
      <c r="C13" s="48"/>
      <c r="D13" s="49"/>
      <c r="E13" s="50"/>
      <c r="F13" s="50"/>
      <c r="G13" s="51"/>
    </row>
    <row r="14" spans="1:7" ht="17.25" thickTop="1">
      <c r="A14" s="39"/>
      <c r="B14" s="40"/>
      <c r="C14" s="52"/>
      <c r="D14" s="39"/>
      <c r="E14" s="39" t="s">
        <v>40</v>
      </c>
      <c r="F14" s="81">
        <f>SUM(F10:F13)</f>
        <v>0</v>
      </c>
      <c r="G14" s="42">
        <f>SUM(G10:G13)</f>
        <v>285600</v>
      </c>
    </row>
    <row r="15" spans="5:7" ht="16.5">
      <c r="E15" s="3" t="s">
        <v>84</v>
      </c>
      <c r="G15" s="72">
        <f>G14-F14</f>
        <v>285600</v>
      </c>
    </row>
  </sheetData>
  <mergeCells count="6">
    <mergeCell ref="A6:G6"/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L12" sqref="L12"/>
    </sheetView>
  </sheetViews>
  <sheetFormatPr defaultColWidth="9.00390625" defaultRowHeight="16.5"/>
  <cols>
    <col min="1" max="1" width="2.375" style="3" customWidth="1"/>
    <col min="2" max="2" width="33.75390625" style="24" customWidth="1"/>
    <col min="3" max="3" width="1.25" style="25" customWidth="1"/>
    <col min="4" max="5" width="12.625" style="3" customWidth="1"/>
    <col min="6" max="6" width="11.50390625" style="3" customWidth="1"/>
    <col min="7" max="7" width="11.50390625" style="7" customWidth="1"/>
    <col min="8" max="8" width="8.875" style="0" hidden="1" customWidth="1"/>
  </cols>
  <sheetData>
    <row r="1" spans="1:7" s="2" customFormat="1" ht="21">
      <c r="A1" s="98" t="s">
        <v>3</v>
      </c>
      <c r="B1" s="98"/>
      <c r="C1" s="98"/>
      <c r="D1" s="98"/>
      <c r="E1" s="98"/>
      <c r="F1" s="98"/>
      <c r="G1" s="98"/>
    </row>
    <row r="2" spans="1:7" s="2" customFormat="1" ht="21">
      <c r="A2" s="99" t="s">
        <v>41</v>
      </c>
      <c r="B2" s="99"/>
      <c r="C2" s="99"/>
      <c r="D2" s="99"/>
      <c r="E2" s="99"/>
      <c r="F2" s="99"/>
      <c r="G2" s="99"/>
    </row>
    <row r="3" spans="1:7" ht="16.5">
      <c r="A3" s="100" t="s">
        <v>34</v>
      </c>
      <c r="B3" s="100"/>
      <c r="C3" s="100"/>
      <c r="D3" s="100"/>
      <c r="E3" s="100"/>
      <c r="F3" s="100"/>
      <c r="G3" s="100"/>
    </row>
    <row r="4" spans="2:3" ht="16.5" customHeight="1">
      <c r="B4" s="5" t="s">
        <v>42</v>
      </c>
      <c r="C4" s="5"/>
    </row>
    <row r="5" spans="2:7" ht="16.5" customHeight="1">
      <c r="B5" s="101" t="s">
        <v>43</v>
      </c>
      <c r="C5" s="101"/>
      <c r="D5" s="101"/>
      <c r="E5" s="101"/>
      <c r="F5" s="101"/>
      <c r="G5" s="101"/>
    </row>
    <row r="6" spans="2:3" ht="9" customHeight="1" thickBot="1">
      <c r="B6" s="6"/>
      <c r="C6" s="6"/>
    </row>
    <row r="7" spans="1:7" ht="21.75" customHeight="1" thickBot="1" thickTop="1">
      <c r="A7" s="102" t="s">
        <v>0</v>
      </c>
      <c r="B7" s="102"/>
      <c r="C7" s="102"/>
      <c r="D7" s="28" t="s">
        <v>1</v>
      </c>
      <c r="E7" s="29" t="s">
        <v>2</v>
      </c>
      <c r="F7" s="29" t="s">
        <v>82</v>
      </c>
      <c r="G7" s="29" t="s">
        <v>88</v>
      </c>
    </row>
    <row r="8" spans="1:7" ht="3.75" customHeight="1" thickTop="1">
      <c r="A8" s="30"/>
      <c r="B8" s="30"/>
      <c r="C8" s="30"/>
      <c r="D8" s="31"/>
      <c r="E8" s="32"/>
      <c r="F8" s="32"/>
      <c r="G8" s="33"/>
    </row>
    <row r="9" spans="1:7" ht="50.25" customHeight="1">
      <c r="A9" s="1">
        <v>1</v>
      </c>
      <c r="B9" s="44" t="s">
        <v>44</v>
      </c>
      <c r="C9" s="34"/>
      <c r="D9" s="8" t="s">
        <v>45</v>
      </c>
      <c r="E9" s="36" t="s">
        <v>46</v>
      </c>
      <c r="F9" s="45"/>
      <c r="G9" s="92"/>
    </row>
    <row r="10" spans="1:7" ht="78" customHeight="1">
      <c r="A10" s="1">
        <v>2</v>
      </c>
      <c r="B10" s="44" t="s">
        <v>47</v>
      </c>
      <c r="C10" s="34"/>
      <c r="D10" s="8" t="s">
        <v>45</v>
      </c>
      <c r="E10" s="36" t="s">
        <v>48</v>
      </c>
      <c r="F10" s="45"/>
      <c r="G10" s="93"/>
    </row>
    <row r="11" spans="1:7" ht="60.75" customHeight="1">
      <c r="A11" s="1">
        <v>3</v>
      </c>
      <c r="B11" s="44" t="s">
        <v>49</v>
      </c>
      <c r="C11" s="34"/>
      <c r="D11" s="8" t="s">
        <v>50</v>
      </c>
      <c r="E11" s="36" t="s">
        <v>46</v>
      </c>
      <c r="F11" s="45"/>
      <c r="G11" s="93"/>
    </row>
    <row r="12" spans="1:7" ht="101.25" customHeight="1">
      <c r="A12" s="1">
        <v>4</v>
      </c>
      <c r="B12" s="44" t="s">
        <v>51</v>
      </c>
      <c r="C12" s="34"/>
      <c r="D12" s="8" t="s">
        <v>50</v>
      </c>
      <c r="E12" s="36" t="s">
        <v>48</v>
      </c>
      <c r="F12" s="45"/>
      <c r="G12" s="94" t="s">
        <v>78</v>
      </c>
    </row>
    <row r="13" spans="1:7" ht="35.25" customHeight="1">
      <c r="A13" s="1">
        <v>5</v>
      </c>
      <c r="B13" s="44" t="s">
        <v>52</v>
      </c>
      <c r="C13" s="44"/>
      <c r="D13" s="8" t="s">
        <v>50</v>
      </c>
      <c r="E13" s="63" t="s">
        <v>53</v>
      </c>
      <c r="F13" s="62"/>
      <c r="G13" s="94"/>
    </row>
    <row r="14" spans="1:7" ht="35.25" customHeight="1">
      <c r="A14" s="1">
        <v>6</v>
      </c>
      <c r="B14" s="44" t="s">
        <v>54</v>
      </c>
      <c r="C14" s="44"/>
      <c r="D14" s="8" t="s">
        <v>50</v>
      </c>
      <c r="E14" s="63" t="s">
        <v>55</v>
      </c>
      <c r="F14" s="62"/>
      <c r="G14" s="93"/>
    </row>
    <row r="15" spans="1:7" ht="48.75" customHeight="1">
      <c r="A15" s="1">
        <v>7</v>
      </c>
      <c r="B15" s="44" t="s">
        <v>56</v>
      </c>
      <c r="C15" s="45"/>
      <c r="D15" s="8" t="s">
        <v>50</v>
      </c>
      <c r="E15" s="63" t="s">
        <v>46</v>
      </c>
      <c r="F15" s="62"/>
      <c r="G15" s="93"/>
    </row>
    <row r="16" spans="1:7" ht="48.75" customHeight="1">
      <c r="A16" s="1">
        <v>8</v>
      </c>
      <c r="B16" s="44" t="s">
        <v>57</v>
      </c>
      <c r="C16" s="45"/>
      <c r="D16" s="8" t="s">
        <v>58</v>
      </c>
      <c r="E16" s="63" t="s">
        <v>59</v>
      </c>
      <c r="F16" s="62"/>
      <c r="G16" s="92"/>
    </row>
    <row r="17" spans="1:7" ht="66" customHeight="1">
      <c r="A17" s="1">
        <v>9</v>
      </c>
      <c r="B17" s="64" t="s">
        <v>60</v>
      </c>
      <c r="C17" s="45"/>
      <c r="D17" s="8"/>
      <c r="E17" s="63" t="s">
        <v>61</v>
      </c>
      <c r="F17" s="62"/>
      <c r="G17" s="95">
        <v>58000</v>
      </c>
    </row>
    <row r="18" spans="1:7" ht="10.5" customHeight="1" thickBot="1">
      <c r="A18" s="57"/>
      <c r="B18" s="65"/>
      <c r="C18" s="65"/>
      <c r="D18" s="66"/>
      <c r="E18" s="67"/>
      <c r="F18" s="91"/>
      <c r="G18" s="96"/>
    </row>
    <row r="19" spans="1:7" ht="17.25" thickTop="1">
      <c r="A19" s="39"/>
      <c r="B19" s="40"/>
      <c r="C19" s="40"/>
      <c r="D19" s="39"/>
      <c r="E19" s="39" t="s">
        <v>13</v>
      </c>
      <c r="F19" s="81">
        <f>SUM(F9:F17)</f>
        <v>0</v>
      </c>
      <c r="G19" s="68">
        <v>139200</v>
      </c>
    </row>
    <row r="20" spans="5:7" ht="16.5">
      <c r="E20" s="3" t="s">
        <v>84</v>
      </c>
      <c r="G20" s="72">
        <f>G19-F19</f>
        <v>139200</v>
      </c>
    </row>
  </sheetData>
  <mergeCells count="5">
    <mergeCell ref="B5:G5"/>
    <mergeCell ref="A7:C7"/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NFAPT01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NFAPT</dc:creator>
  <cp:keywords/>
  <dc:description/>
  <cp:lastModifiedBy>NFAPT</cp:lastModifiedBy>
  <cp:lastPrinted>2009-12-21T05:52:17Z</cp:lastPrinted>
  <dcterms:created xsi:type="dcterms:W3CDTF">2009-12-07T05:24:20Z</dcterms:created>
  <dcterms:modified xsi:type="dcterms:W3CDTF">2009-12-21T06:42:09Z</dcterms:modified>
  <cp:category/>
  <cp:version/>
  <cp:contentType/>
  <cp:contentStatus/>
</cp:coreProperties>
</file>